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<sst xmlns="http://schemas.openxmlformats.org/spreadsheetml/2006/main" count="37" uniqueCount="25">
  <si>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</si>
  <si>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</si>
  <si>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</si>
  <si>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</si>
  <si>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</si>
  <si>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</si>
  <si>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</si>
  <si>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</si>
  <si>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</si>
  <si>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</si>
  <si>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</si>
  <si>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</si>
  <si>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>ед.изм.</t>
  </si>
  <si>
    <t>применен индекс роста тарифов</t>
  </si>
  <si>
    <t xml:space="preserve">МКУ «Методическая служба обеспечения образовательных учреждений (котельная №8) </t>
  </si>
  <si>
    <t>МБОУ ООШ c. Николаевка</t>
  </si>
  <si>
    <t xml:space="preserve">МБОУ ООШ c. Даниловка </t>
  </si>
  <si>
    <t>МБОУ ОСОШ (сменная) с.Михайловка</t>
  </si>
  <si>
    <t>МБУ ДО "Детская  школа искусств" с.Михайловка</t>
  </si>
  <si>
    <t>май-сентябрь</t>
  </si>
  <si>
    <t>тариф с НДС на 2023 год - 9100,00 руб./тонн</t>
  </si>
  <si>
    <t>тариф с НДС на 2023 год - 2900,00 руб./тонн</t>
  </si>
  <si>
    <t>всего на 2023 год</t>
  </si>
  <si>
    <t>Лимиты поставок твердого  топлива (уголь) в 2023 году для учреждений,                                                               финансируемых из средст местного бюджета</t>
  </si>
  <si>
    <t>Приложение 4
к постановлению администрации                         Михайловского муниципального района                                                         от 19.09.2022 № 1100-па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</si>
</sst>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tabSelected="1" zoomScalePageLayoutView="0" workbookViewId="0" topLeftCell="A1">
      <selection activeCell="H2" sqref="H2:M2"/>
    </sheetView>
  </sheetViews>
  <sheetFormatPr defaultColWidth="9.00390625" defaultRowHeight="12.75"/>
  <cols>
    <col min="1" max="1" width="9.125" style="2" customWidth="1"/>
    <col min="2" max="2" width="32.00390625" style="2" customWidth="1"/>
    <col min="3" max="4" width="10.875" style="2" customWidth="1"/>
    <col min="5" max="5" width="11.75390625" style="2" customWidth="1"/>
    <col min="6" max="6" width="11.125" style="2" customWidth="1"/>
    <col min="7" max="7" width="9.375" style="2" customWidth="1"/>
    <col min="8" max="8" width="9.625" style="2" customWidth="1"/>
    <col min="9" max="9" width="10.375" style="2" customWidth="1"/>
    <col min="10" max="10" width="10.00390625" style="2" customWidth="1"/>
    <col min="11" max="11" width="9.625" style="2" customWidth="1"/>
    <col min="12" max="12" width="10.00390625" style="2" customWidth="1"/>
    <col min="13" max="13" width="0.12890625" style="2" customWidth="1"/>
    <col min="14" max="16384" width="9.125" style="2" customWidth="1"/>
  </cols>
  <sheetData>
    <row r="1" ht="21.75" customHeight="1"/>
    <row r="2" spans="8:13" ht="72.75" customHeight="1">
      <c r="H2" s="17" t="s">
        <v>24</v>
      </c>
      <c r="I2" s="17"/>
      <c r="J2" s="17"/>
      <c r="K2" s="17"/>
      <c r="L2" s="17"/>
      <c r="M2" s="17"/>
    </row>
    <row r="3" spans="2:13" ht="17.25" customHeight="1">
      <c r="B3" s="21" t="s">
        <v>23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8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8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6:13" ht="12.75" customHeight="1">
      <c r="F6" s="3"/>
      <c r="G6" s="20" t="s">
        <v>21</v>
      </c>
      <c r="H6" s="20"/>
      <c r="I6" s="20"/>
      <c r="J6" s="20"/>
      <c r="K6" s="20"/>
      <c r="L6" s="20"/>
      <c r="M6" s="1"/>
    </row>
    <row r="7" spans="6:13" ht="12.75" customHeight="1">
      <c r="F7" s="3"/>
      <c r="G7" s="20" t="s">
        <v>20</v>
      </c>
      <c r="H7" s="20"/>
      <c r="I7" s="20"/>
      <c r="J7" s="20"/>
      <c r="K7" s="20"/>
      <c r="L7" s="20"/>
      <c r="M7" s="1"/>
    </row>
    <row r="8" spans="6:13" ht="12.75" customHeight="1">
      <c r="F8" s="3"/>
      <c r="G8" s="20" t="s">
        <v>13</v>
      </c>
      <c r="H8" s="20"/>
      <c r="I8" s="20"/>
      <c r="J8" s="20"/>
      <c r="K8" s="20"/>
      <c r="L8" s="20"/>
      <c r="M8" s="1"/>
    </row>
    <row r="9" spans="7:13" ht="12.75">
      <c r="G9" s="4"/>
      <c r="H9" s="4"/>
      <c r="I9" s="19"/>
      <c r="J9" s="19"/>
      <c r="K9" s="19"/>
      <c r="L9" s="19"/>
      <c r="M9" s="19"/>
    </row>
    <row r="10" spans="9:13" ht="12.75">
      <c r="I10" s="1"/>
      <c r="J10" s="1"/>
      <c r="K10" s="1"/>
      <c r="L10" s="1"/>
      <c r="M10" s="1"/>
    </row>
    <row r="11" spans="2:12" ht="28.5">
      <c r="B11" s="16" t="s">
        <v>0</v>
      </c>
      <c r="C11" s="16" t="s">
        <v>12</v>
      </c>
      <c r="D11" s="16" t="s">
        <v>22</v>
      </c>
      <c r="E11" s="16" t="s">
        <v>1</v>
      </c>
      <c r="F11" s="16" t="s">
        <v>2</v>
      </c>
      <c r="G11" s="16" t="s">
        <v>3</v>
      </c>
      <c r="H11" s="16" t="s">
        <v>7</v>
      </c>
      <c r="I11" s="16" t="s">
        <v>19</v>
      </c>
      <c r="J11" s="16" t="s">
        <v>4</v>
      </c>
      <c r="K11" s="16" t="s">
        <v>5</v>
      </c>
      <c r="L11" s="16" t="s">
        <v>6</v>
      </c>
    </row>
    <row r="12" spans="2:12" s="5" customFormat="1" ht="24" customHeight="1">
      <c r="B12" s="18" t="s">
        <v>14</v>
      </c>
      <c r="C12" s="11" t="s">
        <v>8</v>
      </c>
      <c r="D12" s="13">
        <f aca="true" t="shared" si="0" ref="D12:D19">SUM(E12:L12)</f>
        <v>90</v>
      </c>
      <c r="E12" s="14">
        <v>17</v>
      </c>
      <c r="F12" s="14">
        <v>15.5</v>
      </c>
      <c r="G12" s="14">
        <v>14</v>
      </c>
      <c r="H12" s="14">
        <v>8</v>
      </c>
      <c r="I12" s="14">
        <v>0</v>
      </c>
      <c r="J12" s="14">
        <v>6</v>
      </c>
      <c r="K12" s="14">
        <v>14</v>
      </c>
      <c r="L12" s="14">
        <v>15.5</v>
      </c>
    </row>
    <row r="13" spans="2:12" s="5" customFormat="1" ht="23.25" customHeight="1">
      <c r="B13" s="18"/>
      <c r="C13" s="11" t="s">
        <v>9</v>
      </c>
      <c r="D13" s="13">
        <f t="shared" si="0"/>
        <v>819</v>
      </c>
      <c r="E13" s="14">
        <f>E12*9100/1000</f>
        <v>154.7</v>
      </c>
      <c r="F13" s="14">
        <f aca="true" t="shared" si="1" ref="F13:L13">F12*9100/1000</f>
        <v>141.05</v>
      </c>
      <c r="G13" s="14">
        <f t="shared" si="1"/>
        <v>127.4</v>
      </c>
      <c r="H13" s="14">
        <f t="shared" si="1"/>
        <v>72.8</v>
      </c>
      <c r="I13" s="14">
        <f t="shared" si="1"/>
        <v>0</v>
      </c>
      <c r="J13" s="14">
        <f t="shared" si="1"/>
        <v>54.6</v>
      </c>
      <c r="K13" s="14">
        <f t="shared" si="1"/>
        <v>127.4</v>
      </c>
      <c r="L13" s="14">
        <f t="shared" si="1"/>
        <v>141.05</v>
      </c>
    </row>
    <row r="14" spans="2:12" s="5" customFormat="1" ht="15">
      <c r="B14" s="18" t="s">
        <v>15</v>
      </c>
      <c r="C14" s="11" t="s">
        <v>8</v>
      </c>
      <c r="D14" s="13">
        <f t="shared" si="0"/>
        <v>151</v>
      </c>
      <c r="E14" s="14">
        <v>32</v>
      </c>
      <c r="F14" s="14">
        <v>29.2</v>
      </c>
      <c r="G14" s="14">
        <v>18.4</v>
      </c>
      <c r="H14" s="14">
        <v>13.4</v>
      </c>
      <c r="I14" s="14">
        <v>0</v>
      </c>
      <c r="J14" s="14">
        <v>7.5</v>
      </c>
      <c r="K14" s="14">
        <v>18.5</v>
      </c>
      <c r="L14" s="14">
        <v>32</v>
      </c>
    </row>
    <row r="15" spans="2:12" s="5" customFormat="1" ht="15">
      <c r="B15" s="18"/>
      <c r="C15" s="11" t="s">
        <v>9</v>
      </c>
      <c r="D15" s="13">
        <f t="shared" si="0"/>
        <v>437.9</v>
      </c>
      <c r="E15" s="14">
        <f>E14*2900/1000</f>
        <v>92.8</v>
      </c>
      <c r="F15" s="14">
        <f aca="true" t="shared" si="2" ref="F15:L15">F14*2900/1000</f>
        <v>84.68</v>
      </c>
      <c r="G15" s="14">
        <f t="shared" si="2"/>
        <v>53.35999999999999</v>
      </c>
      <c r="H15" s="14">
        <f t="shared" si="2"/>
        <v>38.86</v>
      </c>
      <c r="I15" s="14">
        <f t="shared" si="2"/>
        <v>0</v>
      </c>
      <c r="J15" s="14">
        <f t="shared" si="2"/>
        <v>21.75</v>
      </c>
      <c r="K15" s="14">
        <f t="shared" si="2"/>
        <v>53.65</v>
      </c>
      <c r="L15" s="14">
        <f t="shared" si="2"/>
        <v>92.8</v>
      </c>
    </row>
    <row r="16" spans="2:12" s="5" customFormat="1" ht="15">
      <c r="B16" s="18" t="s">
        <v>16</v>
      </c>
      <c r="C16" s="11" t="s">
        <v>8</v>
      </c>
      <c r="D16" s="13">
        <f t="shared" si="0"/>
        <v>262</v>
      </c>
      <c r="E16" s="14">
        <v>54.3</v>
      </c>
      <c r="F16" s="14">
        <v>45.7</v>
      </c>
      <c r="G16" s="14">
        <v>33.9</v>
      </c>
      <c r="H16" s="14">
        <v>19.4</v>
      </c>
      <c r="I16" s="14">
        <v>0</v>
      </c>
      <c r="J16" s="14">
        <v>17.4</v>
      </c>
      <c r="K16" s="14">
        <v>36.9</v>
      </c>
      <c r="L16" s="14">
        <v>54.4</v>
      </c>
    </row>
    <row r="17" spans="2:12" s="5" customFormat="1" ht="15">
      <c r="B17" s="18"/>
      <c r="C17" s="11" t="s">
        <v>9</v>
      </c>
      <c r="D17" s="13">
        <f t="shared" si="0"/>
        <v>759.8</v>
      </c>
      <c r="E17" s="14">
        <f>E16*2900/1000</f>
        <v>157.47</v>
      </c>
      <c r="F17" s="14">
        <f aca="true" t="shared" si="3" ref="F17:L17">F16*2900/1000</f>
        <v>132.53</v>
      </c>
      <c r="G17" s="14">
        <f t="shared" si="3"/>
        <v>98.31</v>
      </c>
      <c r="H17" s="14">
        <f t="shared" si="3"/>
        <v>56.25999999999999</v>
      </c>
      <c r="I17" s="14">
        <f t="shared" si="3"/>
        <v>0</v>
      </c>
      <c r="J17" s="14">
        <f t="shared" si="3"/>
        <v>50.459999999999994</v>
      </c>
      <c r="K17" s="14">
        <f t="shared" si="3"/>
        <v>107.01</v>
      </c>
      <c r="L17" s="14">
        <f t="shared" si="3"/>
        <v>157.76</v>
      </c>
    </row>
    <row r="18" spans="2:12" s="5" customFormat="1" ht="15">
      <c r="B18" s="18" t="s">
        <v>17</v>
      </c>
      <c r="C18" s="11" t="s">
        <v>8</v>
      </c>
      <c r="D18" s="13">
        <f t="shared" si="0"/>
        <v>59</v>
      </c>
      <c r="E18" s="14">
        <v>10.7</v>
      </c>
      <c r="F18" s="14">
        <v>9.7</v>
      </c>
      <c r="G18" s="14">
        <v>6.7</v>
      </c>
      <c r="H18" s="14">
        <v>6.7</v>
      </c>
      <c r="I18" s="14">
        <v>0</v>
      </c>
      <c r="J18" s="14">
        <v>6.7</v>
      </c>
      <c r="K18" s="14">
        <v>7.8</v>
      </c>
      <c r="L18" s="14">
        <v>10.7</v>
      </c>
    </row>
    <row r="19" spans="2:12" s="5" customFormat="1" ht="15">
      <c r="B19" s="18"/>
      <c r="C19" s="11" t="s">
        <v>9</v>
      </c>
      <c r="D19" s="13">
        <f t="shared" si="0"/>
        <v>171.10000000000002</v>
      </c>
      <c r="E19" s="14">
        <f>E18*2900/1000</f>
        <v>31.029999999999998</v>
      </c>
      <c r="F19" s="14">
        <f aca="true" t="shared" si="4" ref="F19:L19">F18*2900/1000</f>
        <v>28.129999999999995</v>
      </c>
      <c r="G19" s="14">
        <f t="shared" si="4"/>
        <v>19.43</v>
      </c>
      <c r="H19" s="14">
        <f t="shared" si="4"/>
        <v>19.43</v>
      </c>
      <c r="I19" s="14">
        <f t="shared" si="4"/>
        <v>0</v>
      </c>
      <c r="J19" s="14">
        <f t="shared" si="4"/>
        <v>19.43</v>
      </c>
      <c r="K19" s="14">
        <f t="shared" si="4"/>
        <v>22.62</v>
      </c>
      <c r="L19" s="14">
        <f t="shared" si="4"/>
        <v>31.029999999999998</v>
      </c>
    </row>
    <row r="20" spans="2:12" s="6" customFormat="1" ht="15.75">
      <c r="B20" s="23" t="s">
        <v>11</v>
      </c>
      <c r="C20" s="12" t="s">
        <v>8</v>
      </c>
      <c r="D20" s="13">
        <f>SUM(D12,D14,D16,D18)</f>
        <v>562</v>
      </c>
      <c r="E20" s="13">
        <f aca="true" t="shared" si="5" ref="E20:L20">SUM(E12,E14,E16,E18)</f>
        <v>114</v>
      </c>
      <c r="F20" s="13">
        <f t="shared" si="5"/>
        <v>100.10000000000001</v>
      </c>
      <c r="G20" s="13">
        <f t="shared" si="5"/>
        <v>73</v>
      </c>
      <c r="H20" s="13">
        <f t="shared" si="5"/>
        <v>47.5</v>
      </c>
      <c r="I20" s="13">
        <f t="shared" si="5"/>
        <v>0</v>
      </c>
      <c r="J20" s="13">
        <f t="shared" si="5"/>
        <v>37.6</v>
      </c>
      <c r="K20" s="13">
        <f t="shared" si="5"/>
        <v>77.2</v>
      </c>
      <c r="L20" s="13">
        <f t="shared" si="5"/>
        <v>112.60000000000001</v>
      </c>
    </row>
    <row r="21" spans="2:12" s="6" customFormat="1" ht="15.75">
      <c r="B21" s="23"/>
      <c r="C21" s="12" t="s">
        <v>9</v>
      </c>
      <c r="D21" s="13">
        <f>D13+D15+D17+D19</f>
        <v>2187.8</v>
      </c>
      <c r="E21" s="13">
        <f aca="true" t="shared" si="6" ref="E21:L21">E13+E15+E17+E19</f>
        <v>436</v>
      </c>
      <c r="F21" s="13">
        <f t="shared" si="6"/>
        <v>386.39</v>
      </c>
      <c r="G21" s="13">
        <f t="shared" si="6"/>
        <v>298.5</v>
      </c>
      <c r="H21" s="13">
        <f t="shared" si="6"/>
        <v>187.35</v>
      </c>
      <c r="I21" s="13">
        <f t="shared" si="6"/>
        <v>0</v>
      </c>
      <c r="J21" s="13">
        <f t="shared" si="6"/>
        <v>146.23999999999998</v>
      </c>
      <c r="K21" s="13">
        <f t="shared" si="6"/>
        <v>310.68</v>
      </c>
      <c r="L21" s="13">
        <f t="shared" si="6"/>
        <v>422.64</v>
      </c>
    </row>
    <row r="22" spans="2:13" s="7" customFormat="1" ht="15.75" customHeight="1">
      <c r="B22" s="18" t="s">
        <v>18</v>
      </c>
      <c r="C22" s="11" t="s">
        <v>8</v>
      </c>
      <c r="D22" s="13">
        <f>SUM(E22:L22)</f>
        <v>63</v>
      </c>
      <c r="E22" s="14">
        <v>14</v>
      </c>
      <c r="F22" s="14">
        <v>10</v>
      </c>
      <c r="G22" s="14">
        <v>10</v>
      </c>
      <c r="H22" s="14">
        <v>3</v>
      </c>
      <c r="I22" s="14">
        <v>0</v>
      </c>
      <c r="J22" s="14">
        <v>5</v>
      </c>
      <c r="K22" s="15">
        <v>8</v>
      </c>
      <c r="L22" s="14">
        <v>13</v>
      </c>
      <c r="M22" s="5"/>
    </row>
    <row r="23" spans="2:13" s="7" customFormat="1" ht="15.75">
      <c r="B23" s="18"/>
      <c r="C23" s="11" t="s">
        <v>9</v>
      </c>
      <c r="D23" s="13">
        <f>SUM(E23:L23)</f>
        <v>573.3</v>
      </c>
      <c r="E23" s="14">
        <f>E22*9100/1000</f>
        <v>127.4</v>
      </c>
      <c r="F23" s="14">
        <f aca="true" t="shared" si="7" ref="F23:L23">F22*9100/1000</f>
        <v>91</v>
      </c>
      <c r="G23" s="14">
        <f t="shared" si="7"/>
        <v>91</v>
      </c>
      <c r="H23" s="14">
        <f t="shared" si="7"/>
        <v>27.3</v>
      </c>
      <c r="I23" s="14">
        <f t="shared" si="7"/>
        <v>0</v>
      </c>
      <c r="J23" s="14">
        <f t="shared" si="7"/>
        <v>45.5</v>
      </c>
      <c r="K23" s="14">
        <f t="shared" si="7"/>
        <v>72.8</v>
      </c>
      <c r="L23" s="14">
        <f t="shared" si="7"/>
        <v>118.3</v>
      </c>
      <c r="M23" s="5"/>
    </row>
    <row r="24" spans="2:12" s="7" customFormat="1" ht="15.75">
      <c r="B24" s="22" t="s">
        <v>10</v>
      </c>
      <c r="C24" s="11" t="s">
        <v>8</v>
      </c>
      <c r="D24" s="13">
        <f>D20+D22</f>
        <v>625</v>
      </c>
      <c r="E24" s="13">
        <f aca="true" t="shared" si="8" ref="E24:L24">E20+E22</f>
        <v>128</v>
      </c>
      <c r="F24" s="13">
        <f t="shared" si="8"/>
        <v>110.10000000000001</v>
      </c>
      <c r="G24" s="13">
        <f t="shared" si="8"/>
        <v>83</v>
      </c>
      <c r="H24" s="13">
        <f t="shared" si="8"/>
        <v>50.5</v>
      </c>
      <c r="I24" s="13">
        <f t="shared" si="8"/>
        <v>0</v>
      </c>
      <c r="J24" s="13">
        <f t="shared" si="8"/>
        <v>42.6</v>
      </c>
      <c r="K24" s="13">
        <f t="shared" si="8"/>
        <v>85.2</v>
      </c>
      <c r="L24" s="13">
        <f t="shared" si="8"/>
        <v>125.60000000000001</v>
      </c>
    </row>
    <row r="25" spans="2:12" s="7" customFormat="1" ht="15.75">
      <c r="B25" s="18"/>
      <c r="C25" s="11" t="s">
        <v>9</v>
      </c>
      <c r="D25" s="13">
        <f>D21+D23</f>
        <v>2761.1000000000004</v>
      </c>
      <c r="E25" s="13">
        <f aca="true" t="shared" si="9" ref="E25:L25">E21+E23</f>
        <v>563.4</v>
      </c>
      <c r="F25" s="13">
        <f t="shared" si="9"/>
        <v>477.39</v>
      </c>
      <c r="G25" s="13">
        <f t="shared" si="9"/>
        <v>389.5</v>
      </c>
      <c r="H25" s="13">
        <f t="shared" si="9"/>
        <v>214.65</v>
      </c>
      <c r="I25" s="13">
        <f t="shared" si="9"/>
        <v>0</v>
      </c>
      <c r="J25" s="13">
        <f t="shared" si="9"/>
        <v>191.73999999999998</v>
      </c>
      <c r="K25" s="13">
        <f t="shared" si="9"/>
        <v>383.48</v>
      </c>
      <c r="L25" s="13">
        <f t="shared" si="9"/>
        <v>540.9399999999999</v>
      </c>
    </row>
    <row r="26" spans="2:12" s="5" customFormat="1" ht="12.75"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</row>
    <row r="27" spans="5:13" ht="12.75">
      <c r="E27" s="5"/>
      <c r="F27" s="5"/>
      <c r="G27" s="5"/>
      <c r="H27" s="5"/>
      <c r="I27" s="5"/>
      <c r="J27" s="5"/>
      <c r="K27" s="5"/>
      <c r="L27" s="5"/>
      <c r="M27" s="5"/>
    </row>
    <row r="28" spans="5:13" ht="12.75">
      <c r="E28" s="5"/>
      <c r="F28" s="5"/>
      <c r="G28" s="5"/>
      <c r="H28" s="5"/>
      <c r="I28" s="5"/>
      <c r="J28" s="5"/>
      <c r="K28" s="5"/>
      <c r="L28" s="5"/>
      <c r="M28" s="5"/>
    </row>
    <row r="29" spans="5:13" ht="12.75">
      <c r="E29" s="5"/>
      <c r="F29" s="5"/>
      <c r="G29" s="5"/>
      <c r="H29" s="5"/>
      <c r="I29" s="5"/>
      <c r="J29" s="5"/>
      <c r="K29" s="5"/>
      <c r="L29" s="5"/>
      <c r="M29" s="5"/>
    </row>
  </sheetData>
  <sheetProtection/>
  <mergeCells count="13">
    <mergeCell ref="B22:B23"/>
    <mergeCell ref="B24:B25"/>
    <mergeCell ref="B14:B15"/>
    <mergeCell ref="B16:B17"/>
    <mergeCell ref="B18:B19"/>
    <mergeCell ref="B20:B21"/>
    <mergeCell ref="H2:M2"/>
    <mergeCell ref="B12:B13"/>
    <mergeCell ref="I9:M9"/>
    <mergeCell ref="G6:L6"/>
    <mergeCell ref="G8:L8"/>
    <mergeCell ref="G7:L7"/>
    <mergeCell ref="B3:M4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AMMRUSER</cp:lastModifiedBy>
  <cp:lastPrinted>2022-09-14T05:01:55Z</cp:lastPrinted>
  <dcterms:created xsi:type="dcterms:W3CDTF">2007-05-30T05:20:03Z</dcterms:created>
  <dcterms:modified xsi:type="dcterms:W3CDTF">2022-09-21T08:08:28Z</dcterms:modified>
  <cp:category/>
  <cp:version/>
  <cp:contentType/>
  <cp:contentStatus/>
</cp:coreProperties>
</file>